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O11" i="1" l="1"/>
  <c r="AO12" i="1"/>
  <c r="AO13" i="1"/>
  <c r="AO10" i="1"/>
  <c r="AK11" i="1" l="1"/>
  <c r="AK12" i="1"/>
  <c r="AK13" i="1"/>
  <c r="AK10" i="1"/>
  <c r="AG11" i="1" l="1"/>
  <c r="AG12" i="1"/>
  <c r="AG13" i="1"/>
  <c r="AG10" i="1"/>
  <c r="AP11" i="1" l="1"/>
  <c r="AC11" i="1"/>
  <c r="AC12" i="1"/>
  <c r="AP12" i="1" s="1"/>
  <c r="AC13" i="1"/>
  <c r="AP13" i="1" s="1"/>
  <c r="AC10" i="1"/>
  <c r="AP10" i="1" s="1"/>
</calcChain>
</file>

<file path=xl/sharedStrings.xml><?xml version="1.0" encoding="utf-8"?>
<sst xmlns="http://schemas.openxmlformats.org/spreadsheetml/2006/main" count="154" uniqueCount="97">
  <si>
    <t>Clave_PP</t>
  </si>
  <si>
    <t>PP</t>
  </si>
  <si>
    <t>Clave_COMP</t>
  </si>
  <si>
    <t>COMP</t>
  </si>
  <si>
    <t>Nivel</t>
  </si>
  <si>
    <t>Resumen</t>
  </si>
  <si>
    <t>Medios</t>
  </si>
  <si>
    <t>Fuente_inf</t>
  </si>
  <si>
    <t>Indicador</t>
  </si>
  <si>
    <t>Formula</t>
  </si>
  <si>
    <t>Unidad_med</t>
  </si>
  <si>
    <t>Linea_base</t>
  </si>
  <si>
    <t>Tipo de Indicador</t>
  </si>
  <si>
    <t>Frec_med</t>
  </si>
  <si>
    <t>Sentido del Indicador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</si>
  <si>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</si>
  <si>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</si>
  <si>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</si>
  <si>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</si>
  <si>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</si>
  <si>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</si>
  <si>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</si>
  <si>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</si>
  <si>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</si>
  <si>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</si>
  <si>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</si>
  <si>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Fondo Jalisco de Fomento Empresarial</t>
  </si>
  <si>
    <t/>
  </si>
  <si>
    <t>Fin</t>
  </si>
  <si>
    <t xml:space="preserve">Pagina Web </t>
  </si>
  <si>
    <t>Crédito</t>
  </si>
  <si>
    <t>Mensual</t>
  </si>
  <si>
    <t>Ascendente</t>
  </si>
  <si>
    <t>Propósito</t>
  </si>
  <si>
    <t>Página Web</t>
  </si>
  <si>
    <t>Componente</t>
  </si>
  <si>
    <t xml:space="preserve">Página Web </t>
  </si>
  <si>
    <t>Actividad</t>
  </si>
  <si>
    <t xml:space="preserve">Página web </t>
  </si>
  <si>
    <t>Secretaría de Desarrollo Económico</t>
  </si>
  <si>
    <t>Fondo Jalisco de Fomento Empresarial (FOJAL)</t>
  </si>
  <si>
    <t>id_mir</t>
  </si>
  <si>
    <t>Clave_UP</t>
  </si>
  <si>
    <t>UP</t>
  </si>
  <si>
    <t>Clave_UR</t>
  </si>
  <si>
    <t>UR</t>
  </si>
  <si>
    <t>Clave_UEG</t>
  </si>
  <si>
    <t>UEG</t>
  </si>
  <si>
    <t>00195</t>
  </si>
  <si>
    <t>C1</t>
  </si>
  <si>
    <t>https://seplan.app.jalisco.gob.mx/mide/indicador/consultarDatos/679?palabra=FOJAL&amp;max=10&amp;offset=0&amp;agregado=1&amp;url=buscar</t>
  </si>
  <si>
    <t>https://seplan.app.jalisco.gob.mx/mide/indicador/consultarDatos/1526?palabra=FOJAL&amp;max=10&amp;offset=0&amp;agregado=1&amp;url=buscar</t>
  </si>
  <si>
    <t>Descripción del Indicador</t>
  </si>
  <si>
    <t xml:space="preserve">Meta </t>
  </si>
  <si>
    <t>Año Meta</t>
  </si>
  <si>
    <t>Persona Capacitada</t>
  </si>
  <si>
    <t>Número</t>
  </si>
  <si>
    <t>AVANCE REALIZADO</t>
  </si>
  <si>
    <t>Avance realizado acumulado 1er Trimestre</t>
  </si>
  <si>
    <t>Avance realizado acumulado 2do Trimestre</t>
  </si>
  <si>
    <t>Novimebre</t>
  </si>
  <si>
    <t>Avance realizado acumulado 3er Trimestre</t>
  </si>
  <si>
    <t>Avance realizado acumulado 4to Trimestre</t>
  </si>
  <si>
    <t>Avance realizado acumulado anual</t>
  </si>
  <si>
    <t>MATRIZ DE INDICADORES PARA RESULTADOS (MIR)</t>
  </si>
  <si>
    <t>FONDO JALISCO DE FOMENTO EMPRESARIAL</t>
  </si>
  <si>
    <t>Emprendedores del Estado de Jalisco acceden a créditos de financiamiento</t>
  </si>
  <si>
    <t>(Créditos otorgados (Realizados)/ Créditos Otorgados (Programado))*100</t>
  </si>
  <si>
    <t>(Créditos otorgados a emprendedores (Realizados)/ Créditos Otorgados  a emprendedores (Programado))*100</t>
  </si>
  <si>
    <t>(Créditos realizados (Realizados)/ Créditos realizados (Programado))*100</t>
  </si>
  <si>
    <t>(Capacitaciones Otorgadas (Realizado)/ Capacitaciones Otorgadas (Programado))*100</t>
  </si>
  <si>
    <t>Anual</t>
  </si>
  <si>
    <t>Total de créditos</t>
  </si>
  <si>
    <t>Créditos otorgados por el Fojal (Programas: Primero Piso: Fojal Emprende, Fojal Avanza, Fojal Consolida, Fojal Pyme Crédito. Segundo Piso: Fojal Microcrédito, Fojal Pyme Garantías, Fojal Pyme Fondeo, Fojal Capital)</t>
  </si>
  <si>
    <t>C2</t>
  </si>
  <si>
    <t>Total de emprendedores capacitados</t>
  </si>
  <si>
    <t>Total de Monto de créditos</t>
  </si>
  <si>
    <t>Total de Empresarios capacitados</t>
  </si>
  <si>
    <t>Contribuir al fomento e impulso de la cultura emprendedora, así como el crecimiento y la consolidación de las MiPymes a través de créditos otorgados por el Fojal</t>
  </si>
  <si>
    <t>01- Créditos otorgados por el Fojal en beneficio de las MiPymes</t>
  </si>
  <si>
    <t>01-01 Desarrollo de las herramientas necesarias para emprender y acceder a un financiamiento</t>
  </si>
  <si>
    <t>02- Monto de créditos otorgados por el Fojal en beneficio de las MiPymes</t>
  </si>
  <si>
    <t>02-01 Incremento de la productividad y competitividad de las Pymes</t>
  </si>
  <si>
    <t xml:space="preserve">https://seplan.app.jalisco.gob.mx/mide/panelCiudadano/busqueda </t>
  </si>
  <si>
    <t>https://seplan.app.jalisco.gob.mx/mide/panelCiudadano/busqueda?subsistemaCatalogo1=2&amp;subsistema=2</t>
  </si>
  <si>
    <t>Número de Créditos otorgados por el Fojal</t>
  </si>
  <si>
    <t>Total de créditos otorgados a los emprendedores</t>
  </si>
  <si>
    <t>Total de Emprendedores Capacitados</t>
  </si>
  <si>
    <t>Este indicador muestra el número de créditos otorgados a los emprendedores</t>
  </si>
  <si>
    <t>Este indicador muestra el total de número de créditos otorgados por el FOJAL en beneficio de las Mipymes</t>
  </si>
  <si>
    <t>Este indicador muestra el total de créditos otorgados por el FOJAL en beneficio de las Mipymes</t>
  </si>
  <si>
    <t>Este indicador muestra el monto total de créditos otorgados por el FOJAL en beneficio de las Mipymes</t>
  </si>
  <si>
    <t>Este indicador muestra el total de emprendedores capcaitados</t>
  </si>
  <si>
    <t>Este indicador muestra el total de empresarios capcaitados</t>
  </si>
  <si>
    <t>(Monto de créditos otorgados (Realizados)/ Monto de créditos  otorgados (Programado))*100</t>
  </si>
  <si>
    <t>(Capacitaciones, Consultorías y Mentorías Otorgadas (Realizadas)/ Capacitaciones, Consultorías y Mentorías Otorgadas (Programadas))*100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</si>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</sst>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"/>
    <numFmt numFmtId="165" formatCode="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theme="4"/>
      </patternFill>
    </fill>
    <fill>
      <patternFill patternType="solid">
        <fgColor theme="6" tint="-0.499984740745262"/>
        <bgColor theme="4"/>
      </patternFill>
    </fill>
    <fill>
      <patternFill patternType="solid">
        <fgColor theme="0" tint="-0.34998626667073579"/>
        <b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30">
    <xf numFmtId="0" fontId="0" fillId="0" borderId="0" xfId="0"/>
    <xf numFmtId="0" fontId="0" fillId="0" borderId="0" xfId="0"/>
    <xf numFmtId="0" fontId="2" fillId="3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164" fontId="0" fillId="0" borderId="4" xfId="0" applyNumberFormat="1" applyFont="1" applyFill="1" applyBorder="1" applyAlignment="1" applyProtection="1">
      <alignment horizontal="left" vertical="center" wrapText="1"/>
    </xf>
    <xf numFmtId="164" fontId="0" fillId="0" borderId="1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Font="1" applyBorder="1" applyAlignment="1" applyProtection="1">
      <alignment horizontal="left" vertical="center" wrapText="1"/>
    </xf>
    <xf numFmtId="164" fontId="0" fillId="0" borderId="4" xfId="0" applyNumberFormat="1" applyFont="1" applyBorder="1" applyAlignment="1" applyProtection="1">
      <alignment horizontal="left" vertical="center" wrapText="1"/>
    </xf>
    <xf numFmtId="3" fontId="0" fillId="8" borderId="2" xfId="0" applyNumberFormat="1" applyFont="1" applyFill="1" applyBorder="1" applyAlignment="1" applyProtection="1">
      <alignment horizontal="left" vertical="center" wrapText="1"/>
      <protection locked="0"/>
    </xf>
    <xf numFmtId="3" fontId="0" fillId="0" borderId="1" xfId="0" applyNumberFormat="1" applyFont="1" applyBorder="1" applyAlignment="1" applyProtection="1">
      <alignment horizontal="left" vertical="center" wrapText="1"/>
    </xf>
    <xf numFmtId="3" fontId="0" fillId="0" borderId="1" xfId="0" applyNumberFormat="1" applyFont="1" applyBorder="1" applyAlignment="1" applyProtection="1">
      <alignment horizontal="left" vertical="center" wrapText="1"/>
      <protection locked="0"/>
    </xf>
    <xf numFmtId="165" fontId="0" fillId="0" borderId="4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Font="1" applyFill="1" applyBorder="1" applyAlignment="1" applyProtection="1">
      <alignment horizontal="left" vertical="center" wrapText="1"/>
    </xf>
    <xf numFmtId="3" fontId="0" fillId="7" borderId="1" xfId="0" applyNumberForma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165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164" fontId="0" fillId="0" borderId="1" xfId="0" applyNumberFormat="1" applyFont="1" applyBorder="1" applyAlignment="1" applyProtection="1">
      <alignment horizontal="left" vertical="center" wrapText="1"/>
    </xf>
    <xf numFmtId="3" fontId="0" fillId="7" borderId="1" xfId="0" applyNumberFormat="1" applyFill="1" applyBorder="1" applyAlignment="1" applyProtection="1">
      <alignment horizontal="left" vertical="center"/>
      <protection locked="0"/>
    </xf>
    <xf numFmtId="0" fontId="2" fillId="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5">
    <cellStyle name="Millares 2 2" xfId="2"/>
    <cellStyle name="Normal" xfId="0" builtinId="0"/>
    <cellStyle name="Normal 2" xfId="1"/>
    <cellStyle name="Normal 2 3" xfId="3"/>
    <cellStyle name="Normal 2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63500</xdr:rowOff>
    </xdr:from>
    <xdr:to>
      <xdr:col>4</xdr:col>
      <xdr:colOff>841375</xdr:colOff>
      <xdr:row>4</xdr:row>
      <xdr:rowOff>3780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63500"/>
          <a:ext cx="3032125" cy="111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tabSelected="1" view="pageBreakPreview" zoomScale="70" zoomScaleNormal="100" zoomScaleSheetLayoutView="70" workbookViewId="0">
      <selection activeCell="A11" sqref="A11"/>
    </sheetView>
  </sheetViews>
  <sheetFormatPr baseColWidth="10" defaultRowHeight="15" x14ac:dyDescent="0.25"/>
  <cols>
    <col min="1" max="1" width="11.42578125" style="1"/>
    <col min="2" max="2" width="9.7109375" style="1" customWidth="1"/>
    <col min="3" max="3" width="13.7109375" style="1" customWidth="1"/>
    <col min="4" max="4" width="9.5703125" style="1" customWidth="1"/>
    <col min="5" max="5" width="14.42578125" style="1" customWidth="1"/>
    <col min="6" max="6" width="10.7109375" style="1" customWidth="1"/>
    <col min="7" max="7" width="15.42578125" style="1" customWidth="1"/>
    <col min="8" max="8" width="9.28515625" customWidth="1"/>
    <col min="9" max="9" width="14" customWidth="1"/>
    <col min="10" max="10" width="13.28515625" customWidth="1"/>
    <col min="11" max="11" width="15.85546875" customWidth="1"/>
    <col min="12" max="12" width="15.5703125" customWidth="1"/>
    <col min="13" max="13" width="29.7109375" customWidth="1"/>
    <col min="14" max="14" width="12" customWidth="1"/>
    <col min="15" max="15" width="42.5703125" customWidth="1"/>
    <col min="16" max="16" width="15.7109375" customWidth="1"/>
    <col min="17" max="17" width="31.85546875" style="1" customWidth="1"/>
    <col min="18" max="18" width="32.85546875" customWidth="1"/>
    <col min="19" max="19" width="13.85546875" customWidth="1"/>
    <col min="20" max="20" width="14.5703125" customWidth="1"/>
    <col min="21" max="21" width="10" style="1" customWidth="1"/>
    <col min="22" max="22" width="15.28515625" customWidth="1"/>
    <col min="25" max="25" width="13.5703125" customWidth="1"/>
    <col min="26" max="26" width="12.42578125" customWidth="1"/>
    <col min="28" max="28" width="13.85546875" customWidth="1"/>
    <col min="29" max="29" width="14" customWidth="1"/>
    <col min="30" max="30" width="13" customWidth="1"/>
    <col min="31" max="31" width="12.42578125" bestFit="1" customWidth="1"/>
    <col min="32" max="32" width="12.42578125" customWidth="1"/>
    <col min="33" max="33" width="14.140625" customWidth="1"/>
    <col min="34" max="34" width="12.85546875" customWidth="1"/>
    <col min="35" max="35" width="12.42578125" customWidth="1"/>
    <col min="36" max="36" width="14.28515625" customWidth="1"/>
    <col min="37" max="37" width="13.7109375" customWidth="1"/>
    <col min="38" max="38" width="13" customWidth="1"/>
    <col min="39" max="40" width="13.28515625" customWidth="1"/>
    <col min="41" max="41" width="13.5703125" customWidth="1"/>
    <col min="42" max="42" width="21.42578125" customWidth="1"/>
  </cols>
  <sheetData>
    <row r="1" spans="1:42" s="1" customFormat="1" ht="21" x14ac:dyDescent="0.3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</row>
    <row r="2" spans="1:42" s="1" customFormat="1" ht="18.75" x14ac:dyDescent="0.3">
      <c r="A2" s="28" t="s">
        <v>65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</row>
    <row r="3" spans="1:42" s="1" customFormat="1" ht="34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2" s="1" customFormat="1" ht="17.25" customHeight="1" x14ac:dyDescent="0.25">
      <c r="A4" s="29" t="s">
        <v>73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s="1" customFormat="1" ht="18.7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>
        <v>2019</v>
      </c>
    </row>
    <row r="6" spans="1:42" x14ac:dyDescent="0.25">
      <c r="Z6" s="26" t="s">
        <v>57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</row>
    <row r="7" spans="1:42" s="3" customFormat="1" ht="7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0</v>
      </c>
      <c r="I7" s="2" t="s">
        <v>1</v>
      </c>
      <c r="J7" s="2" t="s">
        <v>2</v>
      </c>
      <c r="K7" s="2" t="s">
        <v>3</v>
      </c>
      <c r="L7" s="2" t="s">
        <v>4</v>
      </c>
      <c r="M7" s="2" t="s">
        <v>5</v>
      </c>
      <c r="N7" s="2" t="s">
        <v>6</v>
      </c>
      <c r="O7" s="2" t="s">
        <v>7</v>
      </c>
      <c r="P7" s="4" t="s">
        <v>8</v>
      </c>
      <c r="Q7" s="4" t="s">
        <v>52</v>
      </c>
      <c r="R7" s="4" t="s">
        <v>9</v>
      </c>
      <c r="S7" s="4" t="s">
        <v>10</v>
      </c>
      <c r="T7" s="4" t="s">
        <v>53</v>
      </c>
      <c r="U7" s="4" t="s">
        <v>54</v>
      </c>
      <c r="V7" s="5" t="s">
        <v>11</v>
      </c>
      <c r="W7" s="5" t="s">
        <v>12</v>
      </c>
      <c r="X7" s="5" t="s">
        <v>13</v>
      </c>
      <c r="Y7" s="5" t="s">
        <v>14</v>
      </c>
      <c r="Z7" s="6" t="s">
        <v>15</v>
      </c>
      <c r="AA7" s="6" t="s">
        <v>16</v>
      </c>
      <c r="AB7" s="6" t="s">
        <v>17</v>
      </c>
      <c r="AC7" s="6" t="s">
        <v>58</v>
      </c>
      <c r="AD7" s="6" t="s">
        <v>18</v>
      </c>
      <c r="AE7" s="6" t="s">
        <v>19</v>
      </c>
      <c r="AF7" s="6" t="s">
        <v>20</v>
      </c>
      <c r="AG7" s="6" t="s">
        <v>59</v>
      </c>
      <c r="AH7" s="6" t="s">
        <v>21</v>
      </c>
      <c r="AI7" s="6" t="s">
        <v>22</v>
      </c>
      <c r="AJ7" s="6" t="s">
        <v>23</v>
      </c>
      <c r="AK7" s="6" t="s">
        <v>61</v>
      </c>
      <c r="AL7" s="6" t="s">
        <v>24</v>
      </c>
      <c r="AM7" s="6" t="s">
        <v>60</v>
      </c>
      <c r="AN7" s="6" t="s">
        <v>25</v>
      </c>
      <c r="AO7" s="6" t="s">
        <v>62</v>
      </c>
      <c r="AP7" s="6" t="s">
        <v>63</v>
      </c>
    </row>
    <row r="8" spans="1:42" s="20" customFormat="1" ht="90" x14ac:dyDescent="0.25">
      <c r="A8" s="15"/>
      <c r="B8" s="15">
        <v>7</v>
      </c>
      <c r="C8" s="15" t="s">
        <v>39</v>
      </c>
      <c r="D8" s="15">
        <v>31</v>
      </c>
      <c r="E8" s="15" t="s">
        <v>40</v>
      </c>
      <c r="F8" s="16" t="s">
        <v>48</v>
      </c>
      <c r="G8" s="15" t="s">
        <v>40</v>
      </c>
      <c r="H8" s="15">
        <v>251</v>
      </c>
      <c r="I8" s="17" t="s">
        <v>26</v>
      </c>
      <c r="J8" s="8" t="s">
        <v>27</v>
      </c>
      <c r="K8" s="8" t="s">
        <v>27</v>
      </c>
      <c r="L8" s="8" t="s">
        <v>28</v>
      </c>
      <c r="M8" s="8" t="s">
        <v>78</v>
      </c>
      <c r="N8" s="8" t="s">
        <v>29</v>
      </c>
      <c r="O8" s="8" t="s">
        <v>50</v>
      </c>
      <c r="P8" s="11" t="s">
        <v>85</v>
      </c>
      <c r="Q8" s="11" t="s">
        <v>90</v>
      </c>
      <c r="R8" s="11" t="s">
        <v>67</v>
      </c>
      <c r="S8" s="11" t="s">
        <v>30</v>
      </c>
      <c r="T8" s="10">
        <v>13200</v>
      </c>
      <c r="U8" s="11">
        <v>2019</v>
      </c>
      <c r="V8" s="10">
        <v>22070</v>
      </c>
      <c r="W8" s="11" t="s">
        <v>56</v>
      </c>
      <c r="X8" s="11" t="s">
        <v>71</v>
      </c>
      <c r="Y8" s="11" t="s">
        <v>32</v>
      </c>
      <c r="Z8" s="18"/>
      <c r="AA8" s="18"/>
      <c r="AB8" s="18"/>
      <c r="AC8" s="19"/>
      <c r="AD8" s="18"/>
      <c r="AE8" s="18"/>
      <c r="AF8" s="18"/>
      <c r="AG8" s="19"/>
      <c r="AH8" s="18"/>
      <c r="AI8" s="18"/>
      <c r="AJ8" s="18"/>
      <c r="AK8" s="19"/>
      <c r="AL8" s="18"/>
      <c r="AM8" s="18"/>
      <c r="AN8" s="18"/>
      <c r="AO8" s="19"/>
      <c r="AP8" s="12"/>
    </row>
    <row r="9" spans="1:42" s="20" customFormat="1" ht="75" x14ac:dyDescent="0.25">
      <c r="A9" s="21"/>
      <c r="B9" s="21">
        <v>7</v>
      </c>
      <c r="C9" s="21" t="s">
        <v>39</v>
      </c>
      <c r="D9" s="21">
        <v>31</v>
      </c>
      <c r="E9" s="21" t="s">
        <v>40</v>
      </c>
      <c r="F9" s="22" t="s">
        <v>48</v>
      </c>
      <c r="G9" s="21" t="s">
        <v>40</v>
      </c>
      <c r="H9" s="21">
        <v>251</v>
      </c>
      <c r="I9" s="23" t="s">
        <v>26</v>
      </c>
      <c r="J9" s="9" t="s">
        <v>27</v>
      </c>
      <c r="K9" s="9" t="s">
        <v>27</v>
      </c>
      <c r="L9" s="9" t="s">
        <v>33</v>
      </c>
      <c r="M9" s="9" t="s">
        <v>66</v>
      </c>
      <c r="N9" s="9" t="s">
        <v>34</v>
      </c>
      <c r="O9" s="9" t="s">
        <v>29</v>
      </c>
      <c r="P9" s="24" t="s">
        <v>86</v>
      </c>
      <c r="Q9" s="24" t="s">
        <v>88</v>
      </c>
      <c r="R9" s="24" t="s">
        <v>68</v>
      </c>
      <c r="S9" s="24" t="s">
        <v>30</v>
      </c>
      <c r="T9" s="13">
        <v>3400</v>
      </c>
      <c r="U9" s="11">
        <v>2019</v>
      </c>
      <c r="V9" s="13">
        <v>21706</v>
      </c>
      <c r="W9" s="24" t="s">
        <v>56</v>
      </c>
      <c r="X9" s="24" t="s">
        <v>71</v>
      </c>
      <c r="Y9" s="24" t="s">
        <v>32</v>
      </c>
      <c r="Z9" s="18"/>
      <c r="AA9" s="18"/>
      <c r="AB9" s="18"/>
      <c r="AC9" s="19"/>
      <c r="AD9" s="18"/>
      <c r="AE9" s="18"/>
      <c r="AF9" s="18"/>
      <c r="AG9" s="19"/>
      <c r="AH9" s="18"/>
      <c r="AI9" s="18"/>
      <c r="AJ9" s="18"/>
      <c r="AK9" s="19"/>
      <c r="AL9" s="18"/>
      <c r="AM9" s="18"/>
      <c r="AN9" s="18"/>
      <c r="AO9" s="19"/>
      <c r="AP9" s="12"/>
    </row>
    <row r="10" spans="1:42" s="20" customFormat="1" ht="60" x14ac:dyDescent="0.25">
      <c r="A10" s="21"/>
      <c r="B10" s="21">
        <v>7</v>
      </c>
      <c r="C10" s="21" t="s">
        <v>39</v>
      </c>
      <c r="D10" s="21">
        <v>31</v>
      </c>
      <c r="E10" s="21" t="s">
        <v>40</v>
      </c>
      <c r="F10" s="22" t="s">
        <v>48</v>
      </c>
      <c r="G10" s="21" t="s">
        <v>40</v>
      </c>
      <c r="H10" s="21">
        <v>251</v>
      </c>
      <c r="I10" s="23" t="s">
        <v>26</v>
      </c>
      <c r="J10" s="9" t="s">
        <v>49</v>
      </c>
      <c r="K10" s="9" t="s">
        <v>72</v>
      </c>
      <c r="L10" s="9" t="s">
        <v>35</v>
      </c>
      <c r="M10" s="9" t="s">
        <v>79</v>
      </c>
      <c r="N10" s="9" t="s">
        <v>36</v>
      </c>
      <c r="O10" s="9" t="s">
        <v>29</v>
      </c>
      <c r="P10" s="24" t="s">
        <v>72</v>
      </c>
      <c r="Q10" s="24" t="s">
        <v>89</v>
      </c>
      <c r="R10" s="24" t="s">
        <v>69</v>
      </c>
      <c r="S10" s="24" t="s">
        <v>30</v>
      </c>
      <c r="T10" s="13">
        <v>13200</v>
      </c>
      <c r="U10" s="11">
        <v>2019</v>
      </c>
      <c r="V10" s="13">
        <v>22070</v>
      </c>
      <c r="W10" s="24" t="s">
        <v>56</v>
      </c>
      <c r="X10" s="24" t="s">
        <v>31</v>
      </c>
      <c r="Y10" s="24" t="s">
        <v>32</v>
      </c>
      <c r="Z10" s="18">
        <v>1573</v>
      </c>
      <c r="AA10" s="25">
        <v>1443</v>
      </c>
      <c r="AB10" s="25">
        <v>1709</v>
      </c>
      <c r="AC10" s="19">
        <f>SUM(Z10:AB10)</f>
        <v>4725</v>
      </c>
      <c r="AD10" s="25">
        <v>1679</v>
      </c>
      <c r="AE10" s="25">
        <v>1559</v>
      </c>
      <c r="AF10" s="25">
        <v>1149</v>
      </c>
      <c r="AG10" s="19">
        <f>SUM(AD10+AE10+AF10)</f>
        <v>4387</v>
      </c>
      <c r="AH10" s="25">
        <v>1866</v>
      </c>
      <c r="AI10" s="25">
        <v>1763</v>
      </c>
      <c r="AJ10" s="25">
        <v>1594</v>
      </c>
      <c r="AK10" s="19">
        <f>SUM(AH10:AJ10)</f>
        <v>5223</v>
      </c>
      <c r="AL10" s="25">
        <v>2224</v>
      </c>
      <c r="AM10" s="18">
        <v>1704</v>
      </c>
      <c r="AN10" s="25">
        <v>1795</v>
      </c>
      <c r="AO10" s="19">
        <f>SUM(AL10+AM10+AN10)</f>
        <v>5723</v>
      </c>
      <c r="AP10" s="12">
        <f>SUM(AC10+AG10+AK10+AO10)</f>
        <v>20058</v>
      </c>
    </row>
    <row r="11" spans="1:42" s="20" customFormat="1" ht="60" x14ac:dyDescent="0.25">
      <c r="A11" s="21"/>
      <c r="B11" s="21">
        <v>7</v>
      </c>
      <c r="C11" s="21" t="s">
        <v>39</v>
      </c>
      <c r="D11" s="21">
        <v>31</v>
      </c>
      <c r="E11" s="21" t="s">
        <v>40</v>
      </c>
      <c r="F11" s="22" t="s">
        <v>48</v>
      </c>
      <c r="G11" s="21" t="s">
        <v>40</v>
      </c>
      <c r="H11" s="21">
        <v>251</v>
      </c>
      <c r="I11" s="23" t="s">
        <v>26</v>
      </c>
      <c r="J11" s="9" t="s">
        <v>49</v>
      </c>
      <c r="K11" s="9" t="s">
        <v>75</v>
      </c>
      <c r="L11" s="9" t="s">
        <v>37</v>
      </c>
      <c r="M11" s="9" t="s">
        <v>80</v>
      </c>
      <c r="N11" s="9" t="s">
        <v>38</v>
      </c>
      <c r="O11" s="9" t="s">
        <v>51</v>
      </c>
      <c r="P11" s="24" t="s">
        <v>87</v>
      </c>
      <c r="Q11" s="24" t="s">
        <v>92</v>
      </c>
      <c r="R11" s="24" t="s">
        <v>70</v>
      </c>
      <c r="S11" s="24" t="s">
        <v>55</v>
      </c>
      <c r="T11" s="14">
        <v>50000</v>
      </c>
      <c r="U11" s="11">
        <v>2019</v>
      </c>
      <c r="V11" s="13">
        <v>41948</v>
      </c>
      <c r="W11" s="24" t="s">
        <v>56</v>
      </c>
      <c r="X11" s="24" t="s">
        <v>31</v>
      </c>
      <c r="Y11" s="24" t="s">
        <v>32</v>
      </c>
      <c r="Z11" s="18">
        <v>510</v>
      </c>
      <c r="AA11" s="25">
        <v>634</v>
      </c>
      <c r="AB11" s="25">
        <v>575</v>
      </c>
      <c r="AC11" s="19">
        <f t="shared" ref="AC11:AC13" si="0">SUM(Z11:AB11)</f>
        <v>1719</v>
      </c>
      <c r="AD11" s="25">
        <v>5850</v>
      </c>
      <c r="AE11" s="25">
        <v>5066</v>
      </c>
      <c r="AF11" s="25">
        <v>4965</v>
      </c>
      <c r="AG11" s="19">
        <f t="shared" ref="AG11:AG13" si="1">SUM(AD11+AE11+AF11)</f>
        <v>15881</v>
      </c>
      <c r="AH11" s="25">
        <v>5175</v>
      </c>
      <c r="AI11" s="25">
        <v>4435</v>
      </c>
      <c r="AJ11" s="25">
        <v>3300</v>
      </c>
      <c r="AK11" s="19">
        <f t="shared" ref="AK11:AK13" si="2">SUM(AH11:AJ11)</f>
        <v>12910</v>
      </c>
      <c r="AL11" s="25">
        <v>3705</v>
      </c>
      <c r="AM11" s="18">
        <v>5850</v>
      </c>
      <c r="AN11" s="25">
        <v>0</v>
      </c>
      <c r="AO11" s="19">
        <f t="shared" ref="AO11:AO13" si="3">SUM(AL11+AM11+AN11)</f>
        <v>9555</v>
      </c>
      <c r="AP11" s="12">
        <f t="shared" ref="AP11:AP13" si="4">SUM(AC11+AG11+AK11+AO11)</f>
        <v>40065</v>
      </c>
    </row>
    <row r="12" spans="1:42" s="20" customFormat="1" ht="60" x14ac:dyDescent="0.25">
      <c r="A12" s="21"/>
      <c r="B12" s="21">
        <v>7</v>
      </c>
      <c r="C12" s="21" t="s">
        <v>39</v>
      </c>
      <c r="D12" s="21">
        <v>31</v>
      </c>
      <c r="E12" s="21" t="s">
        <v>40</v>
      </c>
      <c r="F12" s="22" t="s">
        <v>48</v>
      </c>
      <c r="G12" s="21" t="s">
        <v>40</v>
      </c>
      <c r="H12" s="21">
        <v>251</v>
      </c>
      <c r="I12" s="23" t="s">
        <v>26</v>
      </c>
      <c r="J12" s="9" t="s">
        <v>74</v>
      </c>
      <c r="K12" s="9" t="s">
        <v>76</v>
      </c>
      <c r="L12" s="9" t="s">
        <v>35</v>
      </c>
      <c r="M12" s="9" t="s">
        <v>81</v>
      </c>
      <c r="N12" s="9" t="s">
        <v>38</v>
      </c>
      <c r="O12" s="9" t="s">
        <v>83</v>
      </c>
      <c r="P12" s="24" t="s">
        <v>76</v>
      </c>
      <c r="Q12" s="24" t="s">
        <v>91</v>
      </c>
      <c r="R12" s="24" t="s">
        <v>94</v>
      </c>
      <c r="S12" s="24" t="s">
        <v>96</v>
      </c>
      <c r="T12" s="13">
        <v>650000000</v>
      </c>
      <c r="U12" s="11">
        <v>2019</v>
      </c>
      <c r="V12" s="13">
        <v>1264733062</v>
      </c>
      <c r="W12" s="24" t="s">
        <v>56</v>
      </c>
      <c r="X12" s="24" t="s">
        <v>31</v>
      </c>
      <c r="Y12" s="24" t="s">
        <v>32</v>
      </c>
      <c r="Z12" s="18">
        <v>76061648.329999998</v>
      </c>
      <c r="AA12" s="25">
        <v>36957811.310000002</v>
      </c>
      <c r="AB12" s="25">
        <v>243726022.02000001</v>
      </c>
      <c r="AC12" s="19">
        <f t="shared" si="0"/>
        <v>356745481.66000003</v>
      </c>
      <c r="AD12" s="25">
        <v>57829853.659999996</v>
      </c>
      <c r="AE12" s="25">
        <v>69282266.670000002</v>
      </c>
      <c r="AF12" s="25">
        <v>41434679.869999997</v>
      </c>
      <c r="AG12" s="19">
        <f t="shared" si="1"/>
        <v>168546800.19999999</v>
      </c>
      <c r="AH12" s="25">
        <v>47308559</v>
      </c>
      <c r="AI12" s="25">
        <v>23698242</v>
      </c>
      <c r="AJ12" s="25">
        <v>19049779</v>
      </c>
      <c r="AK12" s="19">
        <f t="shared" si="2"/>
        <v>90056580</v>
      </c>
      <c r="AL12" s="25">
        <v>159075306</v>
      </c>
      <c r="AM12" s="18">
        <v>26654667</v>
      </c>
      <c r="AN12" s="25">
        <v>55268388</v>
      </c>
      <c r="AO12" s="19">
        <f t="shared" si="3"/>
        <v>240998361</v>
      </c>
      <c r="AP12" s="12">
        <f t="shared" si="4"/>
        <v>856347222.86000001</v>
      </c>
    </row>
    <row r="13" spans="1:42" s="20" customFormat="1" ht="75" x14ac:dyDescent="0.25">
      <c r="A13" s="21"/>
      <c r="B13" s="21">
        <v>7</v>
      </c>
      <c r="C13" s="21" t="s">
        <v>39</v>
      </c>
      <c r="D13" s="21">
        <v>31</v>
      </c>
      <c r="E13" s="21" t="s">
        <v>40</v>
      </c>
      <c r="F13" s="22" t="s">
        <v>48</v>
      </c>
      <c r="G13" s="21" t="s">
        <v>40</v>
      </c>
      <c r="H13" s="21">
        <v>251</v>
      </c>
      <c r="I13" s="23" t="s">
        <v>26</v>
      </c>
      <c r="J13" s="9" t="s">
        <v>74</v>
      </c>
      <c r="K13" s="9" t="s">
        <v>77</v>
      </c>
      <c r="L13" s="9" t="s">
        <v>37</v>
      </c>
      <c r="M13" s="9" t="s">
        <v>82</v>
      </c>
      <c r="N13" s="9" t="s">
        <v>38</v>
      </c>
      <c r="O13" s="9" t="s">
        <v>84</v>
      </c>
      <c r="P13" s="24" t="s">
        <v>77</v>
      </c>
      <c r="Q13" s="24" t="s">
        <v>93</v>
      </c>
      <c r="R13" s="24" t="s">
        <v>95</v>
      </c>
      <c r="S13" s="24" t="s">
        <v>55</v>
      </c>
      <c r="T13" s="14">
        <v>20000</v>
      </c>
      <c r="U13" s="11">
        <v>2019</v>
      </c>
      <c r="V13" s="13">
        <v>24452</v>
      </c>
      <c r="W13" s="24" t="s">
        <v>56</v>
      </c>
      <c r="X13" s="24" t="s">
        <v>31</v>
      </c>
      <c r="Y13" s="24" t="s">
        <v>32</v>
      </c>
      <c r="Z13" s="18">
        <v>1258</v>
      </c>
      <c r="AA13" s="25">
        <v>2155</v>
      </c>
      <c r="AB13" s="25">
        <v>2837</v>
      </c>
      <c r="AC13" s="19">
        <f t="shared" si="0"/>
        <v>6250</v>
      </c>
      <c r="AD13" s="25">
        <v>232</v>
      </c>
      <c r="AE13" s="25">
        <v>2551</v>
      </c>
      <c r="AF13" s="25">
        <v>2730</v>
      </c>
      <c r="AG13" s="19">
        <f t="shared" si="1"/>
        <v>5513</v>
      </c>
      <c r="AH13" s="25">
        <v>1969</v>
      </c>
      <c r="AI13" s="25">
        <v>1842</v>
      </c>
      <c r="AJ13" s="25">
        <v>2448</v>
      </c>
      <c r="AK13" s="19">
        <f t="shared" si="2"/>
        <v>6259</v>
      </c>
      <c r="AL13" s="25">
        <v>5324</v>
      </c>
      <c r="AM13" s="18">
        <v>4056</v>
      </c>
      <c r="AN13" s="25">
        <v>2716</v>
      </c>
      <c r="AO13" s="19">
        <f t="shared" si="3"/>
        <v>12096</v>
      </c>
      <c r="AP13" s="12">
        <f t="shared" si="4"/>
        <v>30118</v>
      </c>
    </row>
  </sheetData>
  <mergeCells count="4">
    <mergeCell ref="Z6:AP6"/>
    <mergeCell ref="A1:AP1"/>
    <mergeCell ref="A2:AP2"/>
    <mergeCell ref="A4:AP4"/>
  </mergeCells>
  <pageMargins left="0.25" right="0.25" top="0.75" bottom="0.75" header="0.3" footer="0.3"/>
  <pageSetup paperSize="5" scale="26" orientation="landscape" r:id="rId1"/>
  <ignoredErrors>
    <ignoredError sqref="F8:F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Constantino SCAM. Arevalo Mascareño</dc:creator>
  <cp:lastModifiedBy>Ernesto Rodriguez Galindo</cp:lastModifiedBy>
  <cp:lastPrinted>2019-05-10T14:50:29Z</cp:lastPrinted>
  <dcterms:created xsi:type="dcterms:W3CDTF">2017-01-24T18:25:06Z</dcterms:created>
  <dcterms:modified xsi:type="dcterms:W3CDTF">2020-01-17T16:15:53Z</dcterms:modified>
</cp:coreProperties>
</file>